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Татищевский МР консолид.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H20" i="1"/>
  <c r="G20"/>
  <c r="F20"/>
  <c r="E20"/>
  <c r="D20"/>
  <c r="F26"/>
  <c r="G26" s="1"/>
  <c r="H26" s="1"/>
  <c r="G25"/>
  <c r="H25" s="1"/>
  <c r="F25"/>
  <c r="F24"/>
  <c r="G24" s="1"/>
  <c r="H24" s="1"/>
  <c r="G23"/>
  <c r="H23" s="1"/>
  <c r="F23"/>
  <c r="G22"/>
  <c r="H22" s="1"/>
  <c r="F22"/>
  <c r="F21"/>
  <c r="G21" s="1"/>
  <c r="H21" s="1"/>
</calcChain>
</file>

<file path=xl/sharedStrings.xml><?xml version="1.0" encoding="utf-8"?>
<sst xmlns="http://schemas.openxmlformats.org/spreadsheetml/2006/main" count="32" uniqueCount="31">
  <si>
    <t>№</t>
  </si>
  <si>
    <t>Наименование показателей</t>
  </si>
  <si>
    <t>Оценка 2023 года</t>
  </si>
  <si>
    <t>2024 год</t>
  </si>
  <si>
    <t>2025 год</t>
  </si>
  <si>
    <t>2026 год</t>
  </si>
  <si>
    <t>п/п</t>
  </si>
  <si>
    <t>Численность населения, человек</t>
  </si>
  <si>
    <t>Число родившихся, человек</t>
  </si>
  <si>
    <t>Число умерших, человек</t>
  </si>
  <si>
    <t>Среднесписочная численность работающих, человек</t>
  </si>
  <si>
    <t>Численность детей до 18 лет, человек</t>
  </si>
  <si>
    <t>Фонд оплаты труда работающих, млн рублей</t>
  </si>
  <si>
    <t>Среднемесячная заработная плата работающих, рублей</t>
  </si>
  <si>
    <t>Объем отгруженных товаров собственного производства, выполненных работ и услуг собственными силами, тыс. рублей</t>
  </si>
  <si>
    <t>Объем валовой продукции сельского хозяйства в действующих ценах, млн рублей</t>
  </si>
  <si>
    <t>Поголовье КРС (голов):</t>
  </si>
  <si>
    <t>в том числе коровы</t>
  </si>
  <si>
    <t>свиньи</t>
  </si>
  <si>
    <t>овцы и козы</t>
  </si>
  <si>
    <t>птица</t>
  </si>
  <si>
    <t>Оборот розничной торговли, млн рублей</t>
  </si>
  <si>
    <t>Итого доходов, тыс. рублей</t>
  </si>
  <si>
    <t>в том числе по налоговым доходам:</t>
  </si>
  <si>
    <t>налог на доходы физических лиц</t>
  </si>
  <si>
    <t>единый сельскохозяйственный налог</t>
  </si>
  <si>
    <t>акцизы по подакцизным товарам</t>
  </si>
  <si>
    <t>неналоговые доходы</t>
  </si>
  <si>
    <t>Прогноз социально-экономического развития 
Татищевского муниципального района Саратовской области
на 2024-2026 годы</t>
  </si>
  <si>
    <t xml:space="preserve"> </t>
  </si>
  <si>
    <t>Январь- сентябрь 2023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</si>
</sst>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color theme="1"/>
      <name val="Arial"/>
    </font>
    <font>
      <sz val="12"/>
      <name val="Times New Roman"/>
    </font>
    <font>
      <sz val="12"/>
      <color theme="1"/>
      <name val="Times New Roman"/>
    </font>
    <font>
      <sz val="12"/>
      <color theme="1"/>
      <name val="Arial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164" fontId="1" fillId="0" borderId="10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64" fontId="1" fillId="0" borderId="11" xfId="0" applyNumberFormat="1" applyFont="1" applyBorder="1" applyAlignment="1">
      <alignment horizontal="center" vertical="top" wrapText="1"/>
    </xf>
    <xf numFmtId="164" fontId="1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64" fontId="1" fillId="0" borderId="13" xfId="0" applyNumberFormat="1" applyFont="1" applyBorder="1" applyAlignment="1">
      <alignment horizontal="center" vertical="top" wrapText="1"/>
    </xf>
    <xf numFmtId="164" fontId="1" fillId="0" borderId="14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wrapText="1"/>
    </xf>
    <xf numFmtId="164" fontId="4" fillId="0" borderId="19" xfId="0" applyNumberFormat="1" applyFont="1" applyBorder="1" applyAlignment="1">
      <alignment horizontal="center" wrapText="1"/>
    </xf>
    <xf numFmtId="1" fontId="4" fillId="0" borderId="19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ogachevaIA\Downloads\&#1055;&#1088;&#1086;&#1079;&#1085;&#1086;&#1079;%20&#1089;&#1086;&#1094;-&#1101;&#1082;&#1086;&#1085;%20&#1088;&#1072;&#1079;&#1074;&#1080;&#1090;&#1080;&#1103;%20&#1085;&#1072;%202023-26%20&#1075;&#1086;&#1076;&#1099;%20&#1087;&#1086;&#1075;&#1086;&#1083;&#1086;&#1074;&#1100;&#1077;%20&#1087;&#1086;%20&#1084;&#1086;%2013.11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язовское"/>
      <sheetName val="Идолгское"/>
      <sheetName val="Октябрьское"/>
      <sheetName val="Садовское"/>
      <sheetName val="Сторожевское"/>
      <sheetName val="Татищево"/>
      <sheetName val="Ягодно-Полянское"/>
      <sheetName val="Район"/>
      <sheetName val="Район без Сторожевского МО"/>
      <sheetName val="2022"/>
      <sheetName val="2023"/>
    </sheetNames>
    <sheetDataSet>
      <sheetData sheetId="0">
        <row r="19">
          <cell r="D19">
            <v>16798.3</v>
          </cell>
          <cell r="E19">
            <v>16999.8796</v>
          </cell>
          <cell r="F19">
            <v>17339.877192</v>
          </cell>
          <cell r="G19">
            <v>17860.07350776</v>
          </cell>
        </row>
      </sheetData>
      <sheetData sheetId="1">
        <row r="20">
          <cell r="D20">
            <v>10009.1</v>
          </cell>
          <cell r="E20">
            <v>10129.209200000001</v>
          </cell>
          <cell r="F20">
            <v>10331.793384000001</v>
          </cell>
          <cell r="G20">
            <v>10641.74718552</v>
          </cell>
        </row>
      </sheetData>
      <sheetData sheetId="2">
        <row r="20">
          <cell r="D20">
            <v>7394.4</v>
          </cell>
          <cell r="E20">
            <v>7483.1327999999994</v>
          </cell>
          <cell r="F20">
            <v>7632.7954559999998</v>
          </cell>
          <cell r="G20">
            <v>7861.7793196800003</v>
          </cell>
        </row>
      </sheetData>
      <sheetData sheetId="3">
        <row r="20">
          <cell r="D20">
            <v>3809.9</v>
          </cell>
          <cell r="E20">
            <v>3855.6188000000002</v>
          </cell>
          <cell r="F20">
            <v>3932.7311760000002</v>
          </cell>
          <cell r="G20">
            <v>4050.7131112800002</v>
          </cell>
        </row>
      </sheetData>
      <sheetData sheetId="4">
        <row r="20">
          <cell r="D20">
            <v>10558.8</v>
          </cell>
          <cell r="E20">
            <v>10685.505599999999</v>
          </cell>
          <cell r="F20">
            <v>10899.215711999999</v>
          </cell>
          <cell r="G20">
            <v>11226.192183359999</v>
          </cell>
        </row>
      </sheetData>
      <sheetData sheetId="5">
        <row r="20">
          <cell r="D20">
            <v>27255.5</v>
          </cell>
          <cell r="E20">
            <v>27582.565999999999</v>
          </cell>
          <cell r="F20">
            <v>28134.21732</v>
          </cell>
          <cell r="G20">
            <v>28978.2438396</v>
          </cell>
        </row>
      </sheetData>
      <sheetData sheetId="6">
        <row r="20">
          <cell r="D20">
            <v>7291.8</v>
          </cell>
          <cell r="E20">
            <v>7379.3016000000007</v>
          </cell>
          <cell r="F20">
            <v>7526.8876320000008</v>
          </cell>
          <cell r="G20">
            <v>7752.694260960001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topLeftCell="C1" workbookViewId="0">
      <selection activeCell="N15" sqref="N15"/>
    </sheetView>
  </sheetViews>
  <sheetFormatPr defaultRowHeight="12.75" customHeight="1"/>
  <cols>
    <col min="3" max="3" width="55.42578125" customWidth="1"/>
    <col min="4" max="7" width="13.7109375" customWidth="1"/>
    <col min="8" max="8" width="16.5703125" customWidth="1"/>
  </cols>
  <sheetData>
    <row r="1" spans="2:8" ht="63" customHeight="1">
      <c r="C1" s="27" t="s">
        <v>28</v>
      </c>
      <c r="D1" s="27"/>
      <c r="E1" s="27"/>
      <c r="F1" s="27"/>
      <c r="G1" s="27"/>
      <c r="H1" s="27"/>
    </row>
    <row r="2" spans="2:8" ht="15.75">
      <c r="B2" s="1" t="s">
        <v>0</v>
      </c>
      <c r="C2" s="22" t="s">
        <v>1</v>
      </c>
      <c r="D2" s="22" t="s">
        <v>30</v>
      </c>
      <c r="E2" s="22" t="s">
        <v>2</v>
      </c>
      <c r="F2" s="22" t="s">
        <v>3</v>
      </c>
      <c r="G2" s="22" t="s">
        <v>4</v>
      </c>
      <c r="H2" s="22" t="s">
        <v>5</v>
      </c>
    </row>
    <row r="3" spans="2:8" ht="15.75">
      <c r="B3" s="2" t="s">
        <v>6</v>
      </c>
      <c r="C3" s="23"/>
      <c r="D3" s="23"/>
      <c r="E3" s="23"/>
      <c r="F3" s="23"/>
      <c r="G3" s="23"/>
      <c r="H3" s="23"/>
    </row>
    <row r="4" spans="2:8" ht="15.75">
      <c r="B4" s="2">
        <v>1</v>
      </c>
      <c r="C4" s="3" t="s">
        <v>7</v>
      </c>
      <c r="D4" s="3">
        <v>27921</v>
      </c>
      <c r="E4" s="3">
        <v>27891</v>
      </c>
      <c r="F4" s="3">
        <v>28002</v>
      </c>
      <c r="G4" s="3">
        <v>28142</v>
      </c>
      <c r="H4" s="3">
        <v>28396</v>
      </c>
    </row>
    <row r="5" spans="2:8" ht="15.75">
      <c r="B5" s="2">
        <v>2</v>
      </c>
      <c r="C5" s="3" t="s">
        <v>8</v>
      </c>
      <c r="D5" s="3">
        <v>176</v>
      </c>
      <c r="E5" s="3">
        <v>234</v>
      </c>
      <c r="F5" s="3">
        <v>241</v>
      </c>
      <c r="G5" s="3">
        <v>250</v>
      </c>
      <c r="H5" s="3">
        <v>262</v>
      </c>
    </row>
    <row r="6" spans="2:8" ht="15.75">
      <c r="B6" s="2">
        <v>3</v>
      </c>
      <c r="C6" s="3" t="s">
        <v>9</v>
      </c>
      <c r="D6" s="3">
        <v>268</v>
      </c>
      <c r="E6" s="3">
        <v>357</v>
      </c>
      <c r="F6" s="3">
        <v>349</v>
      </c>
      <c r="G6" s="3">
        <v>338</v>
      </c>
      <c r="H6" s="3">
        <v>321</v>
      </c>
    </row>
    <row r="7" spans="2:8" ht="15.75">
      <c r="B7" s="1">
        <v>4</v>
      </c>
      <c r="C7" s="1" t="s">
        <v>10</v>
      </c>
      <c r="D7" s="4">
        <v>7190</v>
      </c>
      <c r="E7" s="4">
        <v>7290</v>
      </c>
      <c r="F7" s="4">
        <v>7322</v>
      </c>
      <c r="G7" s="4">
        <v>7355</v>
      </c>
      <c r="H7" s="4">
        <v>7418</v>
      </c>
    </row>
    <row r="8" spans="2:8" ht="15.75">
      <c r="B8" s="1">
        <v>5</v>
      </c>
      <c r="C8" s="1" t="s">
        <v>11</v>
      </c>
      <c r="D8" s="5">
        <v>5634</v>
      </c>
      <c r="E8" s="5">
        <v>5604</v>
      </c>
      <c r="F8" s="5">
        <v>5543</v>
      </c>
      <c r="G8" s="5">
        <v>5411</v>
      </c>
      <c r="H8" s="5">
        <v>5262</v>
      </c>
    </row>
    <row r="9" spans="2:8" ht="15.75">
      <c r="B9" s="1">
        <v>6</v>
      </c>
      <c r="C9" s="1" t="s">
        <v>12</v>
      </c>
      <c r="D9" s="5">
        <v>2975.4</v>
      </c>
      <c r="E9" s="5">
        <v>4106.8999999999996</v>
      </c>
      <c r="F9" s="5">
        <v>4450.8</v>
      </c>
      <c r="G9" s="5">
        <v>4783.8</v>
      </c>
      <c r="H9" s="5">
        <v>5143.2</v>
      </c>
    </row>
    <row r="10" spans="2:8" ht="31.5">
      <c r="B10" s="2">
        <v>7</v>
      </c>
      <c r="C10" s="1" t="s">
        <v>13</v>
      </c>
      <c r="D10" s="5">
        <v>45981.2</v>
      </c>
      <c r="E10" s="5">
        <v>46946.8</v>
      </c>
      <c r="F10" s="5">
        <v>50655.6</v>
      </c>
      <c r="G10" s="5">
        <v>54201.5</v>
      </c>
      <c r="H10" s="5">
        <v>57778.8</v>
      </c>
    </row>
    <row r="11" spans="2:8">
      <c r="B11" s="22">
        <v>8</v>
      </c>
      <c r="C11" s="22" t="s">
        <v>14</v>
      </c>
      <c r="D11" s="28">
        <v>1018137.4</v>
      </c>
      <c r="E11" s="28">
        <v>1357516.6</v>
      </c>
      <c r="F11" s="28">
        <v>1478208.6</v>
      </c>
      <c r="G11" s="28">
        <v>1580777.1</v>
      </c>
      <c r="H11" s="28">
        <v>1688728.4</v>
      </c>
    </row>
    <row r="12" spans="2:8">
      <c r="B12" s="24"/>
      <c r="C12" s="24"/>
      <c r="D12" s="28"/>
      <c r="E12" s="28"/>
      <c r="F12" s="28"/>
      <c r="G12" s="28"/>
      <c r="H12" s="28"/>
    </row>
    <row r="13" spans="2:8" ht="21.75" customHeight="1" thickBot="1">
      <c r="B13" s="23"/>
      <c r="C13" s="23"/>
      <c r="D13" s="29"/>
      <c r="E13" s="29"/>
      <c r="F13" s="29"/>
      <c r="G13" s="29"/>
      <c r="H13" s="29"/>
    </row>
    <row r="14" spans="2:8" ht="32.25" thickBot="1">
      <c r="B14" s="7">
        <v>9</v>
      </c>
      <c r="C14" s="5" t="s">
        <v>15</v>
      </c>
      <c r="D14" s="21">
        <v>94637.2</v>
      </c>
      <c r="E14" s="18">
        <v>126183.8</v>
      </c>
      <c r="F14" s="19">
        <v>132492.9</v>
      </c>
      <c r="G14" s="19">
        <v>139117.6</v>
      </c>
      <c r="H14" s="20">
        <v>146073</v>
      </c>
    </row>
    <row r="15" spans="2:8" ht="15.75">
      <c r="B15" s="1">
        <v>10</v>
      </c>
      <c r="C15" s="4" t="s">
        <v>16</v>
      </c>
      <c r="D15" s="32">
        <v>5075</v>
      </c>
      <c r="E15" s="32">
        <v>5128</v>
      </c>
      <c r="F15" s="32">
        <v>5159</v>
      </c>
      <c r="G15" s="32">
        <v>5192</v>
      </c>
      <c r="H15" s="32">
        <v>5219</v>
      </c>
    </row>
    <row r="16" spans="2:8" ht="15.75">
      <c r="B16" s="6">
        <v>11</v>
      </c>
      <c r="C16" s="4" t="s">
        <v>17</v>
      </c>
      <c r="D16" s="32">
        <v>2187</v>
      </c>
      <c r="E16" s="32">
        <v>2190</v>
      </c>
      <c r="F16" s="32">
        <v>2198</v>
      </c>
      <c r="G16" s="32">
        <v>2222</v>
      </c>
      <c r="H16" s="32">
        <v>2248</v>
      </c>
    </row>
    <row r="17" spans="2:8" ht="15.75">
      <c r="B17" s="6">
        <v>12</v>
      </c>
      <c r="C17" s="4" t="s">
        <v>18</v>
      </c>
      <c r="D17" s="32">
        <v>1535</v>
      </c>
      <c r="E17" s="32">
        <v>1548</v>
      </c>
      <c r="F17" s="32">
        <v>1556</v>
      </c>
      <c r="G17" s="32">
        <v>1584</v>
      </c>
      <c r="H17" s="32">
        <v>1608</v>
      </c>
    </row>
    <row r="18" spans="2:8" ht="15.75">
      <c r="B18" s="6">
        <v>13</v>
      </c>
      <c r="C18" s="4" t="s">
        <v>19</v>
      </c>
      <c r="D18" s="32">
        <v>9075</v>
      </c>
      <c r="E18" s="32">
        <v>9100</v>
      </c>
      <c r="F18" s="32">
        <v>9120</v>
      </c>
      <c r="G18" s="32">
        <v>9170</v>
      </c>
      <c r="H18" s="32">
        <v>9270</v>
      </c>
    </row>
    <row r="19" spans="2:8" ht="16.5" thickBot="1">
      <c r="B19" s="6">
        <v>14</v>
      </c>
      <c r="C19" s="8" t="s">
        <v>20</v>
      </c>
      <c r="D19" s="32">
        <v>101009</v>
      </c>
      <c r="E19" s="32">
        <v>101069</v>
      </c>
      <c r="F19" s="32">
        <v>101107</v>
      </c>
      <c r="G19" s="32">
        <v>101207</v>
      </c>
      <c r="H19" s="32">
        <v>101324</v>
      </c>
    </row>
    <row r="20" spans="2:8" ht="16.5" thickBot="1">
      <c r="B20" s="5">
        <v>15</v>
      </c>
      <c r="C20" s="8" t="s">
        <v>21</v>
      </c>
      <c r="D20" s="30">
        <f>[1]Вязовское!D19+[1]Идолгское!D20+[1]Октябрьское!D20+[1]Садовское!D20+[1]Сторожевское!D20+[1]Татищево!D20+'[1]Ягодно-Полянское'!D20</f>
        <v>83117.8</v>
      </c>
      <c r="E20" s="30">
        <f>[1]Вязовское!E19+[1]Идолгское!E20+[1]Октябрьское!E20+[1]Садовское!E20+[1]Сторожевское!E20+[1]Татищево!E20+'[1]Ягодно-Полянское'!E20</f>
        <v>84115.213600000003</v>
      </c>
      <c r="F20" s="31">
        <f>[1]Вязовское!F19+[1]Идолгское!F20+[1]Октябрьское!F20+[1]Садовское!F20+[1]Сторожевское!F20+[1]Татищево!F20+'[1]Ягодно-Полянское'!F20</f>
        <v>85797.517871999997</v>
      </c>
      <c r="G20" s="31">
        <f>[1]Вязовское!G19+[1]Идолгское!G20+[1]Октябрьское!G20+[1]Садовское!G20+[1]Сторожевское!G20+[1]Татищево!G20+'[1]Ягодно-Полянское'!G20</f>
        <v>88371.443408160005</v>
      </c>
      <c r="H20" s="31">
        <f>[1]Вязовское!H19+[1]Идолгское!H20+[1]Октябрьское!H20+[1]Садовское!H20+[1]Сторожевское!H20+[1]Татищево!H20+'[1]Ягодно-Полянское'!H20</f>
        <v>0</v>
      </c>
    </row>
    <row r="21" spans="2:8" ht="16.5" thickBot="1">
      <c r="B21" s="22">
        <v>16</v>
      </c>
      <c r="C21" s="4" t="s">
        <v>22</v>
      </c>
      <c r="D21" s="5">
        <v>210627.20000000001</v>
      </c>
      <c r="E21" s="5">
        <v>257433.2</v>
      </c>
      <c r="F21" s="9">
        <f t="shared" ref="F21:F26" si="0">E21*1.02</f>
        <v>262581.864</v>
      </c>
      <c r="G21" s="9">
        <f t="shared" ref="G21:G26" si="1">F21*1.03</f>
        <v>270459.31991999998</v>
      </c>
      <c r="H21" s="9">
        <f t="shared" ref="H21:H26" si="2">G21*1.04</f>
        <v>281277.69271679997</v>
      </c>
    </row>
    <row r="22" spans="2:8" ht="16.5" thickBot="1">
      <c r="B22" s="24"/>
      <c r="C22" s="4" t="s">
        <v>23</v>
      </c>
      <c r="D22" s="5">
        <v>198694.3</v>
      </c>
      <c r="E22" s="5">
        <v>242848.6</v>
      </c>
      <c r="F22" s="9">
        <f t="shared" si="0"/>
        <v>247705.57200000001</v>
      </c>
      <c r="G22" s="9">
        <f t="shared" si="1"/>
        <v>255136.73916000003</v>
      </c>
      <c r="H22" s="9">
        <f t="shared" si="2"/>
        <v>265342.20872640004</v>
      </c>
    </row>
    <row r="23" spans="2:8" ht="16.5" thickBot="1">
      <c r="B23" s="24"/>
      <c r="C23" s="4" t="s">
        <v>24</v>
      </c>
      <c r="D23" s="5">
        <v>125509.2</v>
      </c>
      <c r="E23" s="5">
        <v>153400.1</v>
      </c>
      <c r="F23" s="9">
        <f t="shared" si="0"/>
        <v>156468.10200000001</v>
      </c>
      <c r="G23" s="9">
        <f t="shared" si="1"/>
        <v>161162.14506000001</v>
      </c>
      <c r="H23" s="9">
        <f t="shared" si="2"/>
        <v>167608.63086240002</v>
      </c>
    </row>
    <row r="24" spans="2:8" ht="16.5" thickBot="1">
      <c r="B24" s="24"/>
      <c r="C24" s="4" t="s">
        <v>25</v>
      </c>
      <c r="D24" s="10">
        <v>9925.2999999999993</v>
      </c>
      <c r="E24" s="10">
        <v>10432.799999999999</v>
      </c>
      <c r="F24" s="11">
        <f t="shared" si="0"/>
        <v>10641.456</v>
      </c>
      <c r="G24" s="11">
        <f t="shared" si="1"/>
        <v>10960.69968</v>
      </c>
      <c r="H24" s="11">
        <f t="shared" si="2"/>
        <v>11399.1276672</v>
      </c>
    </row>
    <row r="25" spans="2:8" ht="16.5" thickBot="1">
      <c r="B25" s="24"/>
      <c r="C25" s="1" t="s">
        <v>26</v>
      </c>
      <c r="D25" s="12">
        <v>38772.5</v>
      </c>
      <c r="E25" s="12">
        <v>46043.1</v>
      </c>
      <c r="F25" s="13">
        <f t="shared" si="0"/>
        <v>46963.962</v>
      </c>
      <c r="G25" s="13">
        <f t="shared" si="1"/>
        <v>48372.880859999997</v>
      </c>
      <c r="H25" s="14">
        <f t="shared" si="2"/>
        <v>50307.796094400001</v>
      </c>
    </row>
    <row r="26" spans="2:8" ht="16.5" thickBot="1">
      <c r="B26" s="24"/>
      <c r="C26" s="2" t="s">
        <v>27</v>
      </c>
      <c r="D26" s="15">
        <v>14363.2</v>
      </c>
      <c r="E26" s="15">
        <v>17555</v>
      </c>
      <c r="F26" s="16">
        <f t="shared" si="0"/>
        <v>17906.099999999999</v>
      </c>
      <c r="G26" s="16">
        <f t="shared" si="1"/>
        <v>18443.282999999999</v>
      </c>
      <c r="H26" s="17">
        <f t="shared" si="2"/>
        <v>19181.014319999998</v>
      </c>
    </row>
    <row r="29" spans="2:8" ht="12.75" customHeight="1">
      <c r="C29" s="25" t="s">
        <v>29</v>
      </c>
      <c r="G29" s="25" t="s">
        <v>29</v>
      </c>
      <c r="H29" s="25"/>
    </row>
    <row r="30" spans="2:8" ht="12.75" customHeight="1">
      <c r="C30" s="26"/>
      <c r="G30" s="25"/>
      <c r="H30" s="25"/>
    </row>
  </sheetData>
  <mergeCells count="17">
    <mergeCell ref="F2:F3"/>
    <mergeCell ref="G2:G3"/>
    <mergeCell ref="B21:B26"/>
    <mergeCell ref="C29:C30"/>
    <mergeCell ref="G29:H30"/>
    <mergeCell ref="C1:H1"/>
    <mergeCell ref="H2:H3"/>
    <mergeCell ref="B11:B13"/>
    <mergeCell ref="C11:C13"/>
    <mergeCell ref="D11:D13"/>
    <mergeCell ref="E11:E13"/>
    <mergeCell ref="F11:F13"/>
    <mergeCell ref="G11:G13"/>
    <mergeCell ref="H11:H13"/>
    <mergeCell ref="C2:C3"/>
    <mergeCell ref="D2:D3"/>
    <mergeCell ref="E2:E3"/>
  </mergeCells>
  <pageMargins left="0.12204724409448819" right="0.12204724409448819" top="0.96062992125984259" bottom="1" header="0.5" footer="0.5"/>
  <pageSetup paperSize="9" scale="71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ONLYOFFICE/7.3.0.184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Татищевский МР консолид.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Рогачева</cp:lastModifiedBy>
  <cp:revision>1</cp:revision>
  <cp:lastPrinted>2023-11-14T05:40:52Z</cp:lastPrinted>
  <dcterms:created xsi:type="dcterms:W3CDTF">1996-10-08T23:32:00Z</dcterms:created>
  <dcterms:modified xsi:type="dcterms:W3CDTF">2023-11-14T07:58:12Z</dcterms:modified>
  <cp:version>730895</cp:version>
</cp:coreProperties>
</file>